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W-wa - Wrocław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<sst xmlns="http://schemas.openxmlformats.org/spreadsheetml/2006/main" count="82" uniqueCount="42">
  <si>
    <t>Łódź Kaliska</t>
  </si>
  <si>
    <t>Warszawa Wsch.</t>
  </si>
  <si>
    <t>Warszawa Centralna</t>
  </si>
  <si>
    <t>Skierniewice</t>
  </si>
  <si>
    <t>Koluszki</t>
  </si>
  <si>
    <t>Łódź Widzew</t>
  </si>
  <si>
    <t>Sieradz</t>
  </si>
  <si>
    <t>Kalisz</t>
  </si>
  <si>
    <t>Ostrów Wlkp.</t>
  </si>
  <si>
    <t>Wrocław Główny</t>
  </si>
  <si>
    <t>J.Góra</t>
  </si>
  <si>
    <t>Legnica</t>
  </si>
  <si>
    <t>Suwałki</t>
  </si>
  <si>
    <t>Olsztyn</t>
  </si>
  <si>
    <t>Wrocław</t>
  </si>
  <si>
    <t>Łódź Kal.</t>
  </si>
  <si>
    <t>Warszawa</t>
  </si>
  <si>
    <t>Kudowa Z.</t>
  </si>
  <si>
    <t>Ostrów</t>
  </si>
  <si>
    <t>P 16111</t>
  </si>
  <si>
    <t>P 75113</t>
  </si>
  <si>
    <t>także z Kudowy</t>
  </si>
  <si>
    <t xml:space="preserve"> </t>
  </si>
  <si>
    <t>P 16101</t>
  </si>
  <si>
    <t>P 61104</t>
  </si>
  <si>
    <t>P 16103</t>
  </si>
  <si>
    <t>P 61102</t>
  </si>
  <si>
    <t>P 16105</t>
  </si>
  <si>
    <t>P 61100</t>
  </si>
  <si>
    <t>P 57113</t>
  </si>
  <si>
    <t>P 61112</t>
  </si>
  <si>
    <t>P 16109</t>
  </si>
  <si>
    <t>P 61108</t>
  </si>
  <si>
    <t>Lublin</t>
  </si>
  <si>
    <t>#</t>
  </si>
  <si>
    <t>nowy</t>
  </si>
  <si>
    <t>Proponowany rozkład jazdy pociagów międzyregionalnych relacji Warszawa - Łódź - Wrocław (2007)</t>
  </si>
  <si>
    <t>Pt, So, Nd do Kudowy</t>
  </si>
  <si>
    <t>Pt, So, Nd z Kudowy</t>
  </si>
  <si>
    <t>Olsztyn ?</t>
  </si>
  <si>
    <t>Olsztyn (lub Suwałki o. 17:20)</t>
  </si>
  <si>
    <t>Olsztyn (lub Suwałki p. 10:25)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</si>
</sst>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9"/>
      <name val="Arial CE"/>
      <family val="0"/>
    </font>
    <font>
      <sz val="9"/>
      <color indexed="12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20" fontId="2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20" fontId="0" fillId="0" borderId="2" xfId="0" applyNumberForma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0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20" fontId="2" fillId="0" borderId="3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0" fontId="0" fillId="0" borderId="0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:H1"/>
    </sheetView>
  </sheetViews>
  <sheetFormatPr defaultColWidth="9.00390625" defaultRowHeight="12"/>
  <cols>
    <col min="1" max="1" width="20.75390625" style="0" customWidth="1"/>
  </cols>
  <sheetData>
    <row r="1" spans="1:8" ht="12">
      <c r="A1" s="30" t="s">
        <v>36</v>
      </c>
      <c r="B1" s="30"/>
      <c r="C1" s="30"/>
      <c r="D1" s="30"/>
      <c r="E1" s="30"/>
      <c r="F1" s="30"/>
      <c r="G1" s="30"/>
      <c r="H1" s="31"/>
    </row>
    <row r="2" ht="12.75" thickBot="1"/>
    <row r="3" spans="1:8" ht="12.75" thickTop="1">
      <c r="A3" s="2"/>
      <c r="B3" s="3" t="s">
        <v>19</v>
      </c>
      <c r="C3" s="3" t="s">
        <v>23</v>
      </c>
      <c r="D3" s="4" t="s">
        <v>35</v>
      </c>
      <c r="E3" s="3" t="s">
        <v>25</v>
      </c>
      <c r="F3" s="3" t="s">
        <v>27</v>
      </c>
      <c r="G3" s="3" t="s">
        <v>29</v>
      </c>
      <c r="H3" s="4" t="s">
        <v>31</v>
      </c>
    </row>
    <row r="4" spans="2:9" ht="12">
      <c r="B4" s="1" t="s">
        <v>15</v>
      </c>
      <c r="C4" s="1" t="s">
        <v>16</v>
      </c>
      <c r="D4" s="1" t="s">
        <v>33</v>
      </c>
      <c r="E4" s="1" t="s">
        <v>16</v>
      </c>
      <c r="F4" s="1" t="s">
        <v>12</v>
      </c>
      <c r="G4" s="1" t="s">
        <v>39</v>
      </c>
      <c r="H4" s="35" t="s">
        <v>40</v>
      </c>
      <c r="I4" t="s">
        <v>22</v>
      </c>
    </row>
    <row r="5" spans="2:8" ht="12.75" thickBot="1">
      <c r="B5" s="5"/>
      <c r="C5" s="5"/>
      <c r="D5" s="6">
        <v>0.3090277777777778</v>
      </c>
      <c r="E5" s="5"/>
      <c r="F5" s="5">
        <v>0.3888888888888889</v>
      </c>
      <c r="G5" s="7">
        <v>0.5659722222222222</v>
      </c>
      <c r="H5" s="7">
        <v>0.7743055555555555</v>
      </c>
    </row>
    <row r="6" spans="1:8" ht="12">
      <c r="A6" s="8" t="s">
        <v>1</v>
      </c>
      <c r="B6" s="9"/>
      <c r="C6" s="10">
        <f>C7-TIME(0,13,0)</f>
        <v>0.23055555555555557</v>
      </c>
      <c r="D6" s="10" t="s">
        <v>34</v>
      </c>
      <c r="E6" s="10">
        <f>E7-TIME(0,13,0)</f>
        <v>0.4805555555555555</v>
      </c>
      <c r="F6" s="10">
        <f>F7-TIME(0,13,0)</f>
        <v>0.6055555555555556</v>
      </c>
      <c r="G6" s="10">
        <f>G7-TIME(0,13,0)</f>
        <v>0.7305555555555556</v>
      </c>
      <c r="H6" s="10">
        <f>H7-TIME(0,13,0)</f>
        <v>0.9388888888888889</v>
      </c>
    </row>
    <row r="7" spans="1:8" ht="12">
      <c r="A7" t="s">
        <v>2</v>
      </c>
      <c r="B7" s="11"/>
      <c r="C7" s="6">
        <v>0.23958333333333334</v>
      </c>
      <c r="D7" s="7" t="s">
        <v>34</v>
      </c>
      <c r="E7" s="6">
        <v>0.4895833333333333</v>
      </c>
      <c r="F7" s="6">
        <v>0.6145833333333334</v>
      </c>
      <c r="G7" s="6">
        <v>0.7395833333333334</v>
      </c>
      <c r="H7" s="6">
        <v>0.9479166666666666</v>
      </c>
    </row>
    <row r="8" spans="1:8" ht="12">
      <c r="A8" t="s">
        <v>3</v>
      </c>
      <c r="B8" s="5"/>
      <c r="C8" s="7">
        <f>C7+TIME(0,50,0)</f>
        <v>0.2743055555555556</v>
      </c>
      <c r="D8" s="7" t="s">
        <v>34</v>
      </c>
      <c r="E8" s="7">
        <f>E7+TIME(0,50,0)</f>
        <v>0.5243055555555556</v>
      </c>
      <c r="F8" s="7">
        <f>F7+TIME(0,50,0)</f>
        <v>0.6493055555555556</v>
      </c>
      <c r="G8" s="7">
        <f>G7+TIME(0,50,0)</f>
        <v>0.7743055555555556</v>
      </c>
      <c r="H8" s="7">
        <f>H7+TIME(0,50,0)</f>
        <v>0.9826388888888888</v>
      </c>
    </row>
    <row r="9" spans="1:8" ht="12">
      <c r="A9" t="s">
        <v>4</v>
      </c>
      <c r="B9" s="5"/>
      <c r="C9" s="7">
        <f>C7+TIME(1,38,0)</f>
        <v>0.3076388888888889</v>
      </c>
      <c r="D9" s="7" t="s">
        <v>34</v>
      </c>
      <c r="E9" s="7">
        <f>E7+TIME(1,38,0)</f>
        <v>0.5576388888888889</v>
      </c>
      <c r="F9" s="7">
        <f>F7+TIME(1,38,0)</f>
        <v>0.6826388888888889</v>
      </c>
      <c r="G9" s="7">
        <f>G7+TIME(1,38,0)</f>
        <v>0.8076388888888889</v>
      </c>
      <c r="H9" s="7">
        <f>H7+TIME(1,38,0)</f>
        <v>1.0159722222222223</v>
      </c>
    </row>
    <row r="10" spans="1:8" ht="12">
      <c r="A10" t="s">
        <v>5</v>
      </c>
      <c r="B10" s="5"/>
      <c r="C10" s="7">
        <f>C7+TIME(2,0,0)</f>
        <v>0.3229166666666667</v>
      </c>
      <c r="D10" s="7">
        <f>D5+TIME(3,20,0)</f>
        <v>0.4479166666666667</v>
      </c>
      <c r="E10" s="7">
        <f>E7+TIME(2,0,0)</f>
        <v>0.5729166666666666</v>
      </c>
      <c r="F10" s="7">
        <f>F7+TIME(2,0,0)</f>
        <v>0.6979166666666667</v>
      </c>
      <c r="G10" s="7">
        <f>G7+TIME(2,0,0)</f>
        <v>0.8229166666666667</v>
      </c>
      <c r="H10" s="7">
        <f>H7+TIME(2,0,0)</f>
        <v>1.03125</v>
      </c>
    </row>
    <row r="11" spans="1:8" ht="12.75" thickBot="1">
      <c r="A11" t="s">
        <v>0</v>
      </c>
      <c r="B11" s="5"/>
      <c r="C11" s="7">
        <f>C7+TIME(2,20,0)</f>
        <v>0.3368055555555556</v>
      </c>
      <c r="D11" s="7">
        <f>D5+TIME(3,40,0)</f>
        <v>0.4618055555555556</v>
      </c>
      <c r="E11" s="7">
        <f>E7+TIME(2,20,0)</f>
        <v>0.5868055555555556</v>
      </c>
      <c r="F11" s="7">
        <f>F7+TIME(2,20,0)</f>
        <v>0.7118055555555556</v>
      </c>
      <c r="G11" s="7">
        <f>G7+TIME(2,20,0)</f>
        <v>0.8368055555555556</v>
      </c>
      <c r="H11" s="7">
        <f>H7+TIME(2,20,0)</f>
        <v>1.0451388888888888</v>
      </c>
    </row>
    <row r="12" spans="1:8" ht="12">
      <c r="A12" s="8" t="s">
        <v>0</v>
      </c>
      <c r="B12" s="13">
        <v>0.24305555555555555</v>
      </c>
      <c r="C12" s="13">
        <v>0.34722222222222227</v>
      </c>
      <c r="D12" s="13">
        <v>0.47222222222222227</v>
      </c>
      <c r="E12" s="13">
        <v>0.5972222222222222</v>
      </c>
      <c r="F12" s="13">
        <v>0.7222222222222222</v>
      </c>
      <c r="G12" s="13">
        <v>0.8472222222222222</v>
      </c>
      <c r="H12" s="13">
        <v>0.05555555555555555</v>
      </c>
    </row>
    <row r="13" spans="1:8" ht="12">
      <c r="A13" t="s">
        <v>6</v>
      </c>
      <c r="B13" s="7">
        <f aca="true" t="shared" si="0" ref="B13:H13">B12+TIME(1,5,0)</f>
        <v>0.2881944444444444</v>
      </c>
      <c r="C13" s="7">
        <f t="shared" si="0"/>
        <v>0.39236111111111116</v>
      </c>
      <c r="D13" s="7">
        <f t="shared" si="0"/>
        <v>0.5173611111111112</v>
      </c>
      <c r="E13" s="7">
        <f t="shared" si="0"/>
        <v>0.642361111111111</v>
      </c>
      <c r="F13" s="7">
        <f t="shared" si="0"/>
        <v>0.767361111111111</v>
      </c>
      <c r="G13" s="7">
        <f t="shared" si="0"/>
        <v>0.892361111111111</v>
      </c>
      <c r="H13" s="7">
        <f t="shared" si="0"/>
        <v>0.10069444444444445</v>
      </c>
    </row>
    <row r="14" spans="1:8" ht="12">
      <c r="A14" t="s">
        <v>7</v>
      </c>
      <c r="B14" s="7">
        <f aca="true" t="shared" si="1" ref="B14:H14">B12+TIME(1,45,0)</f>
        <v>0.3159722222222222</v>
      </c>
      <c r="C14" s="7">
        <f t="shared" si="1"/>
        <v>0.42013888888888895</v>
      </c>
      <c r="D14" s="7">
        <f t="shared" si="1"/>
        <v>0.545138888888889</v>
      </c>
      <c r="E14" s="7">
        <f t="shared" si="1"/>
        <v>0.6701388888888888</v>
      </c>
      <c r="F14" s="7">
        <f t="shared" si="1"/>
        <v>0.7951388888888888</v>
      </c>
      <c r="G14" s="7">
        <f t="shared" si="1"/>
        <v>0.9201388888888888</v>
      </c>
      <c r="H14" s="7">
        <f t="shared" si="1"/>
        <v>0.1284722222222222</v>
      </c>
    </row>
    <row r="15" spans="1:8" ht="12">
      <c r="A15" t="s">
        <v>8</v>
      </c>
      <c r="B15" s="7">
        <f aca="true" t="shared" si="2" ref="B15:H15">B12+TIME(2,15,0)</f>
        <v>0.3368055555555556</v>
      </c>
      <c r="C15" s="7">
        <f t="shared" si="2"/>
        <v>0.44097222222222227</v>
      </c>
      <c r="D15" s="7">
        <f t="shared" si="2"/>
        <v>0.5659722222222223</v>
      </c>
      <c r="E15" s="7">
        <f t="shared" si="2"/>
        <v>0.6909722222222222</v>
      </c>
      <c r="F15" s="7">
        <f t="shared" si="2"/>
        <v>0.8159722222222222</v>
      </c>
      <c r="G15" s="7">
        <f t="shared" si="2"/>
        <v>0.9409722222222222</v>
      </c>
      <c r="H15" s="7">
        <f t="shared" si="2"/>
        <v>0.14930555555555555</v>
      </c>
    </row>
    <row r="16" spans="1:8" ht="12.75" thickBot="1">
      <c r="A16" s="14" t="s">
        <v>9</v>
      </c>
      <c r="B16" s="15">
        <f aca="true" t="shared" si="3" ref="B16:H16">B12+TIME(3,55,0)</f>
        <v>0.40625</v>
      </c>
      <c r="C16" s="15">
        <f t="shared" si="3"/>
        <v>0.5104166666666667</v>
      </c>
      <c r="D16" s="15">
        <f t="shared" si="3"/>
        <v>0.6354166666666667</v>
      </c>
      <c r="E16" s="15">
        <f t="shared" si="3"/>
        <v>0.7604166666666666</v>
      </c>
      <c r="F16" s="15">
        <f t="shared" si="3"/>
        <v>0.8854166666666666</v>
      </c>
      <c r="G16" s="15">
        <f t="shared" si="3"/>
        <v>1.0104166666666667</v>
      </c>
      <c r="H16" s="15">
        <f t="shared" si="3"/>
        <v>0.21875</v>
      </c>
    </row>
    <row r="17" spans="2:8" ht="12">
      <c r="B17" s="16">
        <v>0.5625</v>
      </c>
      <c r="C17" s="16">
        <v>0.7277777777777777</v>
      </c>
      <c r="E17" s="7">
        <v>0.8284722222222222</v>
      </c>
      <c r="F17" s="7"/>
      <c r="G17" s="7"/>
      <c r="H17" s="12">
        <f>H16+TIME(3,45,0)</f>
        <v>0.375</v>
      </c>
    </row>
    <row r="18" spans="2:8" ht="12">
      <c r="B18" s="1" t="s">
        <v>10</v>
      </c>
      <c r="C18" s="1" t="s">
        <v>10</v>
      </c>
      <c r="D18" s="1" t="s">
        <v>14</v>
      </c>
      <c r="E18" s="1" t="s">
        <v>11</v>
      </c>
      <c r="F18" s="1" t="s">
        <v>14</v>
      </c>
      <c r="G18" s="1" t="s">
        <v>14</v>
      </c>
      <c r="H18" s="34" t="s">
        <v>17</v>
      </c>
    </row>
    <row r="19" spans="1:9" ht="12.75" thickBot="1">
      <c r="A19" s="17"/>
      <c r="B19" s="17"/>
      <c r="C19" s="18" t="s">
        <v>17</v>
      </c>
      <c r="D19" s="19"/>
      <c r="F19" s="19"/>
      <c r="G19" s="19"/>
      <c r="H19" s="32" t="s">
        <v>37</v>
      </c>
      <c r="I19" t="s">
        <v>22</v>
      </c>
    </row>
    <row r="20" spans="1:8" ht="12.75" thickTop="1">
      <c r="A20" s="2"/>
      <c r="B20" s="2"/>
      <c r="C20" s="2"/>
      <c r="D20" s="2"/>
      <c r="E20" s="2"/>
      <c r="F20" s="2"/>
      <c r="G20" s="2"/>
      <c r="H20" s="2"/>
    </row>
    <row r="21" spans="1:8" ht="12.75" thickBot="1">
      <c r="A21" s="20"/>
      <c r="B21" s="20"/>
      <c r="C21" s="20"/>
      <c r="D21" s="20"/>
      <c r="E21" s="20"/>
      <c r="F21" s="20"/>
      <c r="G21" s="20"/>
      <c r="H21" s="20"/>
    </row>
    <row r="22" spans="1:8" ht="12.75" thickTop="1">
      <c r="A22" s="17"/>
      <c r="B22" s="21" t="s">
        <v>20</v>
      </c>
      <c r="C22" s="21" t="s">
        <v>24</v>
      </c>
      <c r="D22" s="21" t="s">
        <v>26</v>
      </c>
      <c r="E22" s="22" t="s">
        <v>35</v>
      </c>
      <c r="F22" s="23" t="s">
        <v>28</v>
      </c>
      <c r="G22" s="21" t="s">
        <v>30</v>
      </c>
      <c r="H22" s="22" t="s">
        <v>32</v>
      </c>
    </row>
    <row r="23" spans="2:8" ht="12">
      <c r="B23" s="1" t="s">
        <v>18</v>
      </c>
      <c r="C23" s="1" t="s">
        <v>14</v>
      </c>
      <c r="D23" s="1" t="s">
        <v>11</v>
      </c>
      <c r="E23" s="1" t="s">
        <v>14</v>
      </c>
      <c r="F23" s="1" t="s">
        <v>10</v>
      </c>
      <c r="G23" s="1" t="s">
        <v>10</v>
      </c>
      <c r="H23" s="34" t="s">
        <v>17</v>
      </c>
    </row>
    <row r="24" spans="2:8" ht="12.75" thickBot="1">
      <c r="B24" s="5"/>
      <c r="C24" s="5"/>
      <c r="D24" s="7">
        <f>D25-TIME(1,15,0)</f>
        <v>0.3125</v>
      </c>
      <c r="E24" s="5"/>
      <c r="F24" s="5">
        <v>0.545138888888889</v>
      </c>
      <c r="G24" s="16">
        <v>0.6493055555555556</v>
      </c>
      <c r="H24" s="12">
        <f>H25-TIME(3,45,0)</f>
        <v>0.7916666666666666</v>
      </c>
    </row>
    <row r="25" spans="1:8" ht="12">
      <c r="A25" s="8" t="s">
        <v>9</v>
      </c>
      <c r="B25" s="8"/>
      <c r="C25" s="13">
        <v>0.23958333333333334</v>
      </c>
      <c r="D25" s="13">
        <v>0.3645833333333333</v>
      </c>
      <c r="E25" s="13">
        <v>0.5729166666666666</v>
      </c>
      <c r="F25" s="13">
        <v>0.6979166666666666</v>
      </c>
      <c r="G25" s="13">
        <v>0.8020833333333334</v>
      </c>
      <c r="H25" s="13">
        <v>0.9479166666666666</v>
      </c>
    </row>
    <row r="26" spans="1:8" ht="12">
      <c r="A26" t="s">
        <v>8</v>
      </c>
      <c r="B26" s="24">
        <v>0.22569444444444445</v>
      </c>
      <c r="C26" s="7">
        <f aca="true" t="shared" si="4" ref="C26:H26">C25+TIME(1,40,0)</f>
        <v>0.3090277777777778</v>
      </c>
      <c r="D26" s="7">
        <f t="shared" si="4"/>
        <v>0.43402777777777773</v>
      </c>
      <c r="E26" s="7">
        <f t="shared" si="4"/>
        <v>0.642361111111111</v>
      </c>
      <c r="F26" s="7">
        <f t="shared" si="4"/>
        <v>0.767361111111111</v>
      </c>
      <c r="G26" s="7">
        <f t="shared" si="4"/>
        <v>0.8715277777777778</v>
      </c>
      <c r="H26" s="7">
        <f t="shared" si="4"/>
        <v>1.0173611111111112</v>
      </c>
    </row>
    <row r="27" spans="1:8" ht="12">
      <c r="A27" t="s">
        <v>7</v>
      </c>
      <c r="B27" s="7">
        <f>B26+TIME(0,20,0)</f>
        <v>0.23958333333333334</v>
      </c>
      <c r="C27" s="7">
        <f aca="true" t="shared" si="5" ref="C27:H27">C25+TIME(2,0,0)</f>
        <v>0.3229166666666667</v>
      </c>
      <c r="D27" s="7">
        <f t="shared" si="5"/>
        <v>0.44791666666666663</v>
      </c>
      <c r="E27" s="7">
        <f t="shared" si="5"/>
        <v>0.65625</v>
      </c>
      <c r="F27" s="7">
        <f t="shared" si="5"/>
        <v>0.78125</v>
      </c>
      <c r="G27" s="7">
        <f t="shared" si="5"/>
        <v>0.8854166666666667</v>
      </c>
      <c r="H27" s="7">
        <f t="shared" si="5"/>
        <v>1.03125</v>
      </c>
    </row>
    <row r="28" spans="1:8" ht="12">
      <c r="A28" t="s">
        <v>6</v>
      </c>
      <c r="B28" s="7">
        <f>B26+TIME(2,2,0)</f>
        <v>0.3104166666666667</v>
      </c>
      <c r="C28" s="7">
        <f aca="true" t="shared" si="6" ref="C28:H28">C25+TIME(2,42,0)</f>
        <v>0.35208333333333336</v>
      </c>
      <c r="D28" s="7">
        <f t="shared" si="6"/>
        <v>0.4770833333333333</v>
      </c>
      <c r="E28" s="7">
        <f t="shared" si="6"/>
        <v>0.6854166666666667</v>
      </c>
      <c r="F28" s="7">
        <f t="shared" si="6"/>
        <v>0.8104166666666667</v>
      </c>
      <c r="G28" s="7">
        <f t="shared" si="6"/>
        <v>0.9145833333333334</v>
      </c>
      <c r="H28" s="7">
        <f t="shared" si="6"/>
        <v>1.0604166666666666</v>
      </c>
    </row>
    <row r="29" spans="1:8" ht="12.75" thickBot="1">
      <c r="A29" t="s">
        <v>0</v>
      </c>
      <c r="B29" s="7">
        <f>B26+TIME(2,5,0)</f>
        <v>0.3125</v>
      </c>
      <c r="C29" s="7">
        <f aca="true" t="shared" si="7" ref="C29:H29">C25+TIME(3,45,0)</f>
        <v>0.39583333333333337</v>
      </c>
      <c r="D29" s="7">
        <f t="shared" si="7"/>
        <v>0.5208333333333333</v>
      </c>
      <c r="E29" s="7">
        <f t="shared" si="7"/>
        <v>0.7291666666666666</v>
      </c>
      <c r="F29" s="7">
        <f t="shared" si="7"/>
        <v>0.8541666666666666</v>
      </c>
      <c r="G29" s="6">
        <f t="shared" si="7"/>
        <v>0.9583333333333334</v>
      </c>
      <c r="H29" s="7">
        <f t="shared" si="7"/>
        <v>1.1041666666666665</v>
      </c>
    </row>
    <row r="30" spans="1:8" ht="12">
      <c r="A30" s="8" t="s">
        <v>0</v>
      </c>
      <c r="B30" s="13">
        <v>0.3229166666666667</v>
      </c>
      <c r="C30" s="13">
        <v>0.40625</v>
      </c>
      <c r="D30" s="13">
        <v>0.53125</v>
      </c>
      <c r="E30" s="13">
        <v>0.7395833333333334</v>
      </c>
      <c r="F30" s="13">
        <v>0.8645833333333334</v>
      </c>
      <c r="G30" s="25"/>
      <c r="H30" s="13">
        <v>0.11458333333333333</v>
      </c>
    </row>
    <row r="31" spans="1:8" ht="12">
      <c r="A31" t="s">
        <v>5</v>
      </c>
      <c r="B31" s="7">
        <f>B30+TIME(0,18,0)</f>
        <v>0.3354166666666667</v>
      </c>
      <c r="C31" s="7">
        <f>C30+TIME(0,18,0)</f>
        <v>0.41875</v>
      </c>
      <c r="D31" s="7">
        <f>D30+TIME(0,18,0)</f>
        <v>0.54375</v>
      </c>
      <c r="E31" s="7">
        <f>E30+TIME(0,18,0)</f>
        <v>0.7520833333333333</v>
      </c>
      <c r="F31" s="7">
        <f>F30+TIME(0,18,0)</f>
        <v>0.8770833333333333</v>
      </c>
      <c r="G31" s="5"/>
      <c r="H31" s="7">
        <f>H30+TIME(0,18,0)</f>
        <v>0.12708333333333333</v>
      </c>
    </row>
    <row r="32" spans="1:8" ht="12">
      <c r="A32" t="s">
        <v>4</v>
      </c>
      <c r="B32" s="7">
        <f>B30+TIME(0,40,0)</f>
        <v>0.3506944444444445</v>
      </c>
      <c r="C32" s="7">
        <f>C30+TIME(0,40,0)</f>
        <v>0.4340277777777778</v>
      </c>
      <c r="D32" s="7">
        <f>D30+TIME(0,40,0)</f>
        <v>0.5590277777777778</v>
      </c>
      <c r="E32" s="7" t="s">
        <v>34</v>
      </c>
      <c r="F32" s="7">
        <f>F30+TIME(0,40,0)</f>
        <v>0.8923611111111112</v>
      </c>
      <c r="G32" s="5"/>
      <c r="H32" s="7">
        <f>H30+TIME(0,40,0)</f>
        <v>0.1423611111111111</v>
      </c>
    </row>
    <row r="33" spans="1:8" ht="12">
      <c r="A33" t="s">
        <v>3</v>
      </c>
      <c r="B33" s="7">
        <f>B30+TIME(1,25,0)</f>
        <v>0.3819444444444445</v>
      </c>
      <c r="C33" s="7">
        <f>C30+TIME(1,25,0)</f>
        <v>0.4652777777777778</v>
      </c>
      <c r="D33" s="7">
        <f>D30+TIME(1,25,0)</f>
        <v>0.5902777777777778</v>
      </c>
      <c r="E33" s="7" t="s">
        <v>34</v>
      </c>
      <c r="F33" s="7">
        <f>F30+TIME(1,25,0)</f>
        <v>0.9236111111111112</v>
      </c>
      <c r="G33" s="5"/>
      <c r="H33" s="7">
        <f>H30+TIME(1,25,0)</f>
        <v>0.1736111111111111</v>
      </c>
    </row>
    <row r="34" spans="1:8" ht="12">
      <c r="A34" t="s">
        <v>2</v>
      </c>
      <c r="B34" s="6">
        <f>B30+TIME(2,15,0)</f>
        <v>0.4166666666666667</v>
      </c>
      <c r="C34" s="6">
        <f>C30+TIME(2,15,0)</f>
        <v>0.5</v>
      </c>
      <c r="D34" s="6">
        <f>D30+TIME(2,15,0)</f>
        <v>0.625</v>
      </c>
      <c r="E34" s="7" t="s">
        <v>34</v>
      </c>
      <c r="F34" s="6">
        <f>F30+TIME(2,15,0)</f>
        <v>0.9583333333333334</v>
      </c>
      <c r="G34" s="11"/>
      <c r="H34" s="6">
        <f>H30+TIME(2,15,0)</f>
        <v>0.20833333333333331</v>
      </c>
    </row>
    <row r="35" spans="1:8" ht="12.75" thickBot="1">
      <c r="A35" s="14" t="s">
        <v>1</v>
      </c>
      <c r="B35" s="26">
        <f>B30+TIME(2,30,0)</f>
        <v>0.42708333333333337</v>
      </c>
      <c r="C35" s="26">
        <f>C30+TIME(2,30,0)</f>
        <v>0.5104166666666666</v>
      </c>
      <c r="D35" s="26">
        <f>D30+TIME(2,30,0)</f>
        <v>0.6354166666666666</v>
      </c>
      <c r="E35" s="26" t="s">
        <v>34</v>
      </c>
      <c r="F35" s="26">
        <f>F30+TIME(2,30,0)</f>
        <v>0.96875</v>
      </c>
      <c r="G35" s="27"/>
      <c r="H35" s="26">
        <f>H30+TIME(2,30,0)</f>
        <v>0.21875</v>
      </c>
    </row>
    <row r="36" spans="2:8" ht="12">
      <c r="B36" s="7">
        <v>0.576388888888889</v>
      </c>
      <c r="C36" s="16">
        <f>C35+TIME(5,10,0)</f>
        <v>0.7256944444444444</v>
      </c>
      <c r="D36" s="5"/>
      <c r="E36" s="6">
        <f>E30+TIME(3,45,0)</f>
        <v>0.8958333333333334</v>
      </c>
      <c r="F36" s="5"/>
      <c r="G36" s="5"/>
      <c r="H36" s="7">
        <v>0.3680555555555556</v>
      </c>
    </row>
    <row r="37" spans="2:9" ht="12">
      <c r="B37" s="1" t="s">
        <v>13</v>
      </c>
      <c r="C37" s="1" t="s">
        <v>12</v>
      </c>
      <c r="D37" s="1" t="s">
        <v>16</v>
      </c>
      <c r="E37" s="1" t="s">
        <v>33</v>
      </c>
      <c r="F37" s="1" t="s">
        <v>16</v>
      </c>
      <c r="G37" s="1" t="s">
        <v>15</v>
      </c>
      <c r="H37" s="35" t="s">
        <v>41</v>
      </c>
      <c r="I37" t="s">
        <v>22</v>
      </c>
    </row>
    <row r="38" spans="1:9" ht="12.75" thickBot="1">
      <c r="A38" s="20"/>
      <c r="B38" s="28"/>
      <c r="C38" s="28"/>
      <c r="D38" s="28"/>
      <c r="E38" s="28"/>
      <c r="F38" s="29" t="s">
        <v>21</v>
      </c>
      <c r="G38" s="28" t="s">
        <v>22</v>
      </c>
      <c r="H38" s="33" t="s">
        <v>38</v>
      </c>
      <c r="I38" t="s">
        <v>22</v>
      </c>
    </row>
    <row r="39" ht="12.75" thickTop="1"/>
  </sheetData>
  <mergeCells count="1">
    <mergeCell ref="A1:H1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Szałkowski Piotr</dc:creator>
  <cp:keywords/>
  <dc:description/>
  <cp:lastModifiedBy>Szałkowski Piotr</cp:lastModifiedBy>
  <dcterms:created xsi:type="dcterms:W3CDTF">2006-03-07T07:45:26Z</dcterms:created>
  <dcterms:modified xsi:type="dcterms:W3CDTF">2006-03-19T21:33:40Z</dcterms:modified>
  <cp:category/>
  <cp:version/>
  <cp:contentType/>
  <cp:contentStatus/>
</cp:coreProperties>
</file>